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lettere\2025\"/>
    </mc:Choice>
  </mc:AlternateContent>
  <xr:revisionPtr revIDLastSave="0" documentId="8_{38067EBF-BB5B-48F1-83C1-8378D6567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cupa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2" i="1"/>
  <c r="E17" i="1"/>
  <c r="D17" i="1" s="1"/>
  <c r="E16" i="1"/>
  <c r="D16" i="1" s="1"/>
  <c r="E15" i="1"/>
  <c r="D15" i="1" s="1"/>
  <c r="E14" i="1"/>
  <c r="D14" i="1" s="1"/>
  <c r="E33" i="1"/>
  <c r="E36" i="1"/>
  <c r="D36" i="1" s="1"/>
  <c r="E35" i="1"/>
  <c r="E34" i="1"/>
  <c r="E32" i="1"/>
  <c r="E30" i="1"/>
  <c r="E29" i="1"/>
  <c r="E13" i="1"/>
  <c r="D13" i="1" s="1"/>
  <c r="E12" i="1"/>
  <c r="D12" i="1" s="1"/>
  <c r="B36" i="1"/>
  <c r="B30" i="1" l="1"/>
  <c r="B29" i="1"/>
  <c r="B34" i="1"/>
  <c r="B35" i="1"/>
  <c r="D34" i="1" l="1"/>
  <c r="D35" i="1"/>
  <c r="B13" i="1"/>
  <c r="D30" i="1" l="1"/>
</calcChain>
</file>

<file path=xl/sharedStrings.xml><?xml version="1.0" encoding="utf-8"?>
<sst xmlns="http://schemas.openxmlformats.org/spreadsheetml/2006/main" count="60" uniqueCount="36">
  <si>
    <t>CATEGORIA 1</t>
  </si>
  <si>
    <t>CATEGORIA 3</t>
  </si>
  <si>
    <t>COEFFICIENTE</t>
  </si>
  <si>
    <t xml:space="preserve">TARIFFA                             </t>
  </si>
  <si>
    <t xml:space="preserve">TARIFFA                                </t>
  </si>
  <si>
    <t>TARIFFA</t>
  </si>
  <si>
    <t>TIPOLOGIA DI OCCUPAZIONE DEL SUOLO PUBBLICO</t>
  </si>
  <si>
    <t>CATEGORIA 2</t>
  </si>
  <si>
    <t>TARIFFA ANNUALE PER METRO QUADRATO O LINEARE EX L. 160/2019:</t>
  </si>
  <si>
    <t>TARIFFE ANNUALI</t>
  </si>
  <si>
    <t>TARIFFE GIORNALIERE</t>
  </si>
  <si>
    <t xml:space="preserve">Occupazione effettuata con attrazioni, giochi e divertimenti dello spettacolo viaggiante </t>
  </si>
  <si>
    <t>Occupazioni con condutture,cavi,impianti delle reti di erogazione di pubblici servizi</t>
  </si>
  <si>
    <t>art.1 co 831,legge 160/2019 comuni inf a 20.000 abitanti</t>
  </si>
  <si>
    <t>ad utente con minimo € 800,00</t>
  </si>
  <si>
    <t>(tariffe stabilite, con rivalutazione inflazione ISTAT  )</t>
  </si>
  <si>
    <t>Occupazione ordinaria del suolo</t>
  </si>
  <si>
    <t xml:space="preserve">Occupazione ordinaria del suolo </t>
  </si>
  <si>
    <t xml:space="preserve">Esposizioni di merce all'esterno di negozi </t>
  </si>
  <si>
    <t>Ponteggi,lavori edili,scavi e simili</t>
  </si>
  <si>
    <t>Occupazione del sottosuolo e soprasuolo</t>
  </si>
  <si>
    <t>Occupazioni con dehor,ombrelloni,tavolini e sedie</t>
  </si>
  <si>
    <t>Mezzi pubblicitari di qualsiasi tipo infissi al suolo</t>
  </si>
  <si>
    <t>Chioschi e simili,edicole,dehor</t>
  </si>
  <si>
    <t>Mezzi pubblicitari infissi al suolo e simili,</t>
  </si>
  <si>
    <t>Ponteggi ,attrezzature e materiale necessari all'effettuazione di lavori edili e simili, scavi</t>
  </si>
  <si>
    <t>Occupazione di sottosuolo (art.1co 829,legge 160/2019 sottosuolo 25% della tariffa standard) e soprasuolo</t>
  </si>
  <si>
    <t>Cavidotti,elettrodotti e simili ad uso privato diversi da quelli realizzati da aziende di pubblic servizi.                      Cisterne e serbatoi interrati  e simili (per ogni mc o frazione)</t>
  </si>
  <si>
    <t>TARIFFA GIORNALIERA PER METRO QUADRATO O LINEARE EX L. 160/2019:</t>
  </si>
  <si>
    <t>ALLEGATO A</t>
  </si>
  <si>
    <t>TARIFFE CANONE UNICO PATRIMONIALE SULLE OCCUPAZIONI</t>
  </si>
  <si>
    <t>Manifestazioni commerciali fuori da area mercatale</t>
  </si>
  <si>
    <t xml:space="preserve">TARIFFE CANONE MERCATALE </t>
  </si>
  <si>
    <t>Occupazioni annuali</t>
  </si>
  <si>
    <t>Banchi di generi alimentari  in base alle ore effettive</t>
  </si>
  <si>
    <t>Banchi di generi non alimentari in base alle ore effettive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</si>
</sst>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0.000"/>
    <numFmt numFmtId="166" formatCode="#,##0.00\ &quot;€&quot;"/>
    <numFmt numFmtId="167" formatCode="[$€-2]\ #,##0.00;[Red]\-[$€-2]\ #,##0.00"/>
    <numFmt numFmtId="168" formatCode="[$€-2]\ #,##0.000;[Red]\-[$€-2]\ #,##0.000"/>
    <numFmt numFmtId="169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4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0" fontId="1" fillId="0" borderId="0" xfId="0" applyNumberFormat="1" applyFont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165" fontId="1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4" fontId="5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44" fontId="5" fillId="0" borderId="1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4" fontId="5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67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9" fontId="5" fillId="0" borderId="1" xfId="0" applyNumberFormat="1" applyFont="1" applyBorder="1" applyAlignment="1">
      <alignment horizontal="center" vertical="center"/>
    </xf>
    <xf numFmtId="44" fontId="3" fillId="2" borderId="27" xfId="0" applyNumberFormat="1" applyFont="1" applyFill="1" applyBorder="1" applyAlignment="1">
      <alignment vertical="center" wrapText="1"/>
    </xf>
    <xf numFmtId="44" fontId="3" fillId="2" borderId="26" xfId="0" applyNumberFormat="1" applyFont="1" applyFill="1" applyBorder="1" applyAlignment="1">
      <alignment vertical="center" wrapText="1"/>
    </xf>
    <xf numFmtId="44" fontId="3" fillId="2" borderId="28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workbookViewId="0"/>
  </sheetViews>
  <sheetFormatPr defaultColWidth="55.28515625" defaultRowHeight="12.75" x14ac:dyDescent="0.25"/>
  <cols>
    <col min="1" max="1" width="50.28515625" style="1" customWidth="1"/>
    <col min="2" max="2" width="15.7109375" style="1" bestFit="1" customWidth="1"/>
    <col min="3" max="3" width="11.28515625" style="1" customWidth="1"/>
    <col min="4" max="4" width="15.7109375" style="1" bestFit="1" customWidth="1"/>
    <col min="5" max="5" width="12" style="1" customWidth="1"/>
    <col min="6" max="6" width="8.140625" style="1" hidden="1" customWidth="1"/>
    <col min="7" max="7" width="2.140625" style="1" hidden="1" customWidth="1"/>
    <col min="8" max="8" width="55.28515625" style="1"/>
    <col min="9" max="9" width="9.85546875" style="1" customWidth="1"/>
    <col min="10" max="16384" width="55.28515625" style="1"/>
  </cols>
  <sheetData>
    <row r="1" spans="1:9" ht="15.75" x14ac:dyDescent="0.25">
      <c r="A1" s="66" t="s">
        <v>29</v>
      </c>
    </row>
    <row r="3" spans="1:9" ht="20.25" x14ac:dyDescent="0.25">
      <c r="A3" s="67" t="s">
        <v>30</v>
      </c>
      <c r="B3" s="67"/>
      <c r="C3" s="67"/>
      <c r="D3" s="67"/>
      <c r="E3" s="67"/>
      <c r="F3" s="67"/>
      <c r="G3" s="67"/>
    </row>
    <row r="5" spans="1:9" ht="13.15" customHeight="1" x14ac:dyDescent="0.25">
      <c r="A5" s="72" t="s">
        <v>9</v>
      </c>
      <c r="B5" s="72"/>
      <c r="C5" s="72"/>
      <c r="D5" s="72"/>
      <c r="E5" s="72"/>
      <c r="F5" s="72"/>
      <c r="G5" s="72"/>
    </row>
    <row r="6" spans="1:9" ht="13.15" customHeight="1" thickBot="1" x14ac:dyDescent="0.3">
      <c r="A6" s="9"/>
      <c r="B6" s="9"/>
      <c r="C6" s="9"/>
      <c r="D6" s="9"/>
      <c r="E6" s="9"/>
    </row>
    <row r="7" spans="1:9" ht="13.5" thickBot="1" x14ac:dyDescent="0.3">
      <c r="A7" s="70" t="s">
        <v>8</v>
      </c>
      <c r="B7" s="71"/>
      <c r="C7" s="65">
        <v>30</v>
      </c>
      <c r="D7" s="3"/>
      <c r="E7" s="3"/>
    </row>
    <row r="8" spans="1:9" x14ac:dyDescent="0.25">
      <c r="A8" s="2"/>
      <c r="B8" s="2"/>
      <c r="C8" s="3"/>
      <c r="D8" s="3"/>
      <c r="E8" s="3"/>
    </row>
    <row r="9" spans="1:9" ht="13.5" thickBot="1" x14ac:dyDescent="0.3">
      <c r="A9" s="4"/>
      <c r="B9" s="5"/>
      <c r="C9" s="6"/>
      <c r="D9" s="7"/>
      <c r="E9" s="7"/>
      <c r="F9" s="7"/>
      <c r="G9" s="7"/>
    </row>
    <row r="10" spans="1:9" x14ac:dyDescent="0.25">
      <c r="A10" s="76" t="s">
        <v>6</v>
      </c>
      <c r="B10" s="78" t="s">
        <v>0</v>
      </c>
      <c r="C10" s="79"/>
      <c r="D10" s="78" t="s">
        <v>7</v>
      </c>
      <c r="E10" s="79"/>
      <c r="F10" s="80" t="s">
        <v>1</v>
      </c>
      <c r="G10" s="79"/>
      <c r="I10" s="26"/>
    </row>
    <row r="11" spans="1:9" x14ac:dyDescent="0.25">
      <c r="A11" s="77"/>
      <c r="B11" s="21" t="s">
        <v>2</v>
      </c>
      <c r="C11" s="11" t="s">
        <v>3</v>
      </c>
      <c r="D11" s="21" t="s">
        <v>2</v>
      </c>
      <c r="E11" s="11" t="s">
        <v>4</v>
      </c>
      <c r="F11" s="38" t="s">
        <v>2</v>
      </c>
      <c r="G11" s="13" t="s">
        <v>5</v>
      </c>
      <c r="I11" s="26"/>
    </row>
    <row r="12" spans="1:9" x14ac:dyDescent="0.25">
      <c r="A12" s="20" t="s">
        <v>16</v>
      </c>
      <c r="B12" s="37">
        <f>ROUND(C12/$C$7,3)</f>
        <v>0.433</v>
      </c>
      <c r="C12" s="30">
        <v>13</v>
      </c>
      <c r="D12" s="37">
        <f>ROUND(IF(E12&lt;&gt;"",E12/$C$7,"-"),3)</f>
        <v>0.39</v>
      </c>
      <c r="E12" s="18">
        <f>C12*0.9</f>
        <v>11.700000000000001</v>
      </c>
      <c r="F12" s="39">
        <v>0</v>
      </c>
      <c r="G12" s="18">
        <v>0</v>
      </c>
    </row>
    <row r="13" spans="1:9" ht="25.5" x14ac:dyDescent="0.25">
      <c r="A13" s="20" t="s">
        <v>26</v>
      </c>
      <c r="B13" s="37">
        <f t="shared" ref="B13" si="0">C13/$C$7</f>
        <v>0.25</v>
      </c>
      <c r="C13" s="30">
        <v>7.5</v>
      </c>
      <c r="D13" s="37">
        <f>ROUND(IF(E13&lt;&gt;"",E13/$C$7,"-"),3)</f>
        <v>0.22500000000000001</v>
      </c>
      <c r="E13" s="18">
        <f t="shared" ref="E13" si="1">C13*0.9</f>
        <v>6.75</v>
      </c>
      <c r="F13" s="39">
        <v>0</v>
      </c>
      <c r="G13" s="18">
        <v>0</v>
      </c>
    </row>
    <row r="14" spans="1:9" x14ac:dyDescent="0.25">
      <c r="A14" s="20" t="s">
        <v>23</v>
      </c>
      <c r="B14" s="37">
        <f>ROUND(C14/$C$7,3)</f>
        <v>0.433</v>
      </c>
      <c r="C14" s="30">
        <v>13</v>
      </c>
      <c r="D14" s="37">
        <f>ROUND(IF(E14&lt;&gt;"",E14/$C$7,"-"),2)</f>
        <v>0.39</v>
      </c>
      <c r="E14" s="18">
        <f>C14*0.9</f>
        <v>11.700000000000001</v>
      </c>
      <c r="F14" s="39"/>
      <c r="G14" s="18"/>
    </row>
    <row r="15" spans="1:9" x14ac:dyDescent="0.25">
      <c r="A15" s="20" t="s">
        <v>24</v>
      </c>
      <c r="B15" s="37">
        <f>ROUND(C15/$C$7,3)</f>
        <v>0.52</v>
      </c>
      <c r="C15" s="30">
        <v>15.6</v>
      </c>
      <c r="D15" s="37">
        <f>ROUND(IF(E15&lt;&gt;"",E15/$C$7,"-"),3)</f>
        <v>0.46800000000000003</v>
      </c>
      <c r="E15" s="18">
        <f>C15*0.9</f>
        <v>14.04</v>
      </c>
      <c r="F15" s="39"/>
      <c r="G15" s="18"/>
    </row>
    <row r="16" spans="1:9" ht="25.5" x14ac:dyDescent="0.25">
      <c r="A16" s="20" t="s">
        <v>25</v>
      </c>
      <c r="B16" s="37">
        <f>ROUND(C16/$C$7,3)</f>
        <v>0.26700000000000002</v>
      </c>
      <c r="C16" s="30">
        <v>8</v>
      </c>
      <c r="D16" s="37">
        <f>ROUND(IF(E16&lt;&gt;"",E16/$C$7,"-"),3)</f>
        <v>0.24</v>
      </c>
      <c r="E16" s="18">
        <f>C16*0.9</f>
        <v>7.2</v>
      </c>
      <c r="F16" s="39"/>
      <c r="G16" s="18"/>
      <c r="I16" s="35"/>
    </row>
    <row r="17" spans="1:9" ht="51" x14ac:dyDescent="0.25">
      <c r="A17" s="40" t="s">
        <v>27</v>
      </c>
      <c r="B17" s="37">
        <f>ROUND(C17/$C$7,3)</f>
        <v>0.09</v>
      </c>
      <c r="C17" s="30">
        <v>2.7</v>
      </c>
      <c r="D17" s="37">
        <f>ROUND(IF(E17&lt;&gt;"",E17/$C$7,"-"),2)</f>
        <v>0.08</v>
      </c>
      <c r="E17" s="18">
        <f>C17*0.9</f>
        <v>2.4300000000000002</v>
      </c>
      <c r="F17" s="5"/>
      <c r="G17" s="16"/>
      <c r="I17" s="35"/>
    </row>
    <row r="18" spans="1:9" ht="25.5" x14ac:dyDescent="0.25">
      <c r="A18" s="40" t="s">
        <v>12</v>
      </c>
      <c r="B18" s="32"/>
      <c r="C18" s="33"/>
      <c r="D18" s="32"/>
      <c r="E18" s="41"/>
      <c r="F18" s="14"/>
      <c r="G18" s="16"/>
    </row>
    <row r="19" spans="1:9" x14ac:dyDescent="0.25">
      <c r="A19" s="42" t="s">
        <v>15</v>
      </c>
      <c r="B19" s="14"/>
      <c r="C19" s="15"/>
      <c r="D19" s="14"/>
      <c r="E19" s="43"/>
      <c r="F19" s="14"/>
      <c r="G19" s="16"/>
    </row>
    <row r="20" spans="1:9" ht="13.5" thickBot="1" x14ac:dyDescent="0.3">
      <c r="A20" s="44" t="s">
        <v>13</v>
      </c>
      <c r="B20" s="45"/>
      <c r="C20" s="46">
        <v>1.5</v>
      </c>
      <c r="D20" s="45" t="s">
        <v>14</v>
      </c>
      <c r="E20" s="47"/>
    </row>
    <row r="21" spans="1:9" x14ac:dyDescent="0.25">
      <c r="C21" s="35"/>
    </row>
    <row r="22" spans="1:9" ht="15.75" x14ac:dyDescent="0.25">
      <c r="A22" s="72" t="s">
        <v>10</v>
      </c>
      <c r="B22" s="72"/>
      <c r="C22" s="72"/>
      <c r="D22" s="72"/>
      <c r="E22" s="72"/>
      <c r="F22" s="72"/>
      <c r="G22" s="72"/>
    </row>
    <row r="23" spans="1:9" ht="13.5" thickBot="1" x14ac:dyDescent="0.3"/>
    <row r="24" spans="1:9" ht="26.25" customHeight="1" thickBot="1" x14ac:dyDescent="0.3">
      <c r="A24" s="81" t="s">
        <v>28</v>
      </c>
      <c r="B24" s="82"/>
      <c r="C24" s="65">
        <v>0.6</v>
      </c>
    </row>
    <row r="26" spans="1:9" ht="13.5" thickBot="1" x14ac:dyDescent="0.3"/>
    <row r="27" spans="1:9" x14ac:dyDescent="0.25">
      <c r="A27" s="73" t="s">
        <v>6</v>
      </c>
      <c r="B27" s="75" t="s">
        <v>0</v>
      </c>
      <c r="C27" s="75"/>
      <c r="D27" s="75" t="s">
        <v>7</v>
      </c>
      <c r="E27" s="69"/>
      <c r="F27" s="68" t="s">
        <v>1</v>
      </c>
      <c r="G27" s="69"/>
    </row>
    <row r="28" spans="1:9" x14ac:dyDescent="0.25">
      <c r="A28" s="74"/>
      <c r="B28" s="8" t="s">
        <v>2</v>
      </c>
      <c r="C28" s="17" t="s">
        <v>3</v>
      </c>
      <c r="D28" s="8" t="s">
        <v>2</v>
      </c>
      <c r="E28" s="51" t="s">
        <v>4</v>
      </c>
      <c r="F28" s="48" t="s">
        <v>2</v>
      </c>
      <c r="G28" s="22" t="s">
        <v>5</v>
      </c>
    </row>
    <row r="29" spans="1:9" x14ac:dyDescent="0.25">
      <c r="A29" s="25" t="s">
        <v>17</v>
      </c>
      <c r="B29" s="10">
        <f>ROUND(C29/$C$24,2)</f>
        <v>1.72</v>
      </c>
      <c r="C29" s="31">
        <v>1.03</v>
      </c>
      <c r="D29" s="10">
        <v>1.55</v>
      </c>
      <c r="E29" s="19">
        <f>C29*0.9</f>
        <v>0.92700000000000005</v>
      </c>
      <c r="F29" s="49">
        <v>0</v>
      </c>
      <c r="G29" s="19">
        <v>0</v>
      </c>
    </row>
    <row r="30" spans="1:9" x14ac:dyDescent="0.25">
      <c r="A30" s="12" t="s">
        <v>18</v>
      </c>
      <c r="B30" s="10">
        <f t="shared" ref="B30:B36" si="2">ROUND(C30/$C$24,2)</f>
        <v>1.72</v>
      </c>
      <c r="C30" s="24">
        <v>1.03</v>
      </c>
      <c r="D30" s="10">
        <f t="shared" ref="D30:D36" si="3">ROUND(IF(E30&lt;&gt;"",E30/$C$24,"-"),2)</f>
        <v>1.55</v>
      </c>
      <c r="E30" s="19">
        <f t="shared" ref="E30:E36" si="4">C30*0.9</f>
        <v>0.92700000000000005</v>
      </c>
      <c r="F30" s="49">
        <v>0</v>
      </c>
      <c r="G30" s="19">
        <v>0</v>
      </c>
      <c r="I30" s="26"/>
    </row>
    <row r="31" spans="1:9" x14ac:dyDescent="0.25">
      <c r="A31" s="12" t="s">
        <v>31</v>
      </c>
      <c r="B31" s="10">
        <v>0.83</v>
      </c>
      <c r="C31" s="24">
        <v>0.5</v>
      </c>
      <c r="D31" s="10">
        <v>0.75</v>
      </c>
      <c r="E31" s="19">
        <v>0.45</v>
      </c>
      <c r="F31" s="49"/>
      <c r="G31" s="19"/>
      <c r="I31" s="26"/>
    </row>
    <row r="32" spans="1:9" x14ac:dyDescent="0.25">
      <c r="A32" s="12" t="s">
        <v>19</v>
      </c>
      <c r="B32" s="10">
        <v>0.86699999999999999</v>
      </c>
      <c r="C32" s="24">
        <v>0.52</v>
      </c>
      <c r="D32" s="10">
        <v>0.78300000000000003</v>
      </c>
      <c r="E32" s="19">
        <f t="shared" si="4"/>
        <v>0.46800000000000003</v>
      </c>
      <c r="F32" s="49"/>
      <c r="G32" s="19"/>
      <c r="I32" s="26"/>
    </row>
    <row r="33" spans="1:9" x14ac:dyDescent="0.25">
      <c r="A33" s="12" t="s">
        <v>20</v>
      </c>
      <c r="B33" s="10">
        <v>0.86699999999999999</v>
      </c>
      <c r="C33" s="24">
        <v>0.52</v>
      </c>
      <c r="D33" s="10">
        <v>0.78300000000000003</v>
      </c>
      <c r="E33" s="19">
        <f t="shared" ref="E33" si="5">C33*0.9</f>
        <v>0.46800000000000003</v>
      </c>
      <c r="F33" s="49"/>
      <c r="G33" s="19"/>
      <c r="I33" s="26"/>
    </row>
    <row r="34" spans="1:9" ht="25.5" x14ac:dyDescent="0.25">
      <c r="A34" s="12" t="s">
        <v>11</v>
      </c>
      <c r="B34" s="10">
        <f t="shared" si="2"/>
        <v>0.17</v>
      </c>
      <c r="C34" s="24">
        <v>0.1</v>
      </c>
      <c r="D34" s="10">
        <f t="shared" si="3"/>
        <v>0.15</v>
      </c>
      <c r="E34" s="19">
        <f t="shared" si="4"/>
        <v>9.0000000000000011E-2</v>
      </c>
      <c r="F34" s="49">
        <v>0</v>
      </c>
      <c r="G34" s="19">
        <v>0</v>
      </c>
      <c r="I34" s="36"/>
    </row>
    <row r="35" spans="1:9" ht="27" customHeight="1" thickBot="1" x14ac:dyDescent="0.3">
      <c r="A35" s="27" t="s">
        <v>21</v>
      </c>
      <c r="B35" s="28">
        <f t="shared" si="2"/>
        <v>0.35</v>
      </c>
      <c r="C35" s="29">
        <v>0.21</v>
      </c>
      <c r="D35" s="28">
        <f t="shared" si="3"/>
        <v>0.32</v>
      </c>
      <c r="E35" s="19">
        <f t="shared" si="4"/>
        <v>0.189</v>
      </c>
      <c r="F35" s="50">
        <v>0</v>
      </c>
      <c r="G35" s="23">
        <v>0</v>
      </c>
      <c r="I35" s="26"/>
    </row>
    <row r="36" spans="1:9" ht="13.5" thickBot="1" x14ac:dyDescent="0.3">
      <c r="A36" s="52" t="s">
        <v>22</v>
      </c>
      <c r="B36" s="53">
        <f t="shared" si="2"/>
        <v>1.38</v>
      </c>
      <c r="C36" s="54">
        <v>0.83</v>
      </c>
      <c r="D36" s="53">
        <f t="shared" si="3"/>
        <v>1.25</v>
      </c>
      <c r="E36" s="23">
        <f t="shared" si="4"/>
        <v>0.747</v>
      </c>
    </row>
    <row r="38" spans="1:9" x14ac:dyDescent="0.25">
      <c r="A38" s="34"/>
    </row>
    <row r="39" spans="1:9" ht="20.25" x14ac:dyDescent="0.25">
      <c r="A39" s="67" t="s">
        <v>32</v>
      </c>
      <c r="B39" s="67"/>
      <c r="C39" s="67"/>
      <c r="D39" s="67"/>
      <c r="E39" s="67"/>
      <c r="F39" s="67"/>
      <c r="G39" s="67"/>
    </row>
    <row r="40" spans="1:9" ht="20.25" x14ac:dyDescent="0.25">
      <c r="A40" s="55"/>
      <c r="B40" s="55"/>
      <c r="C40" s="55"/>
      <c r="D40" s="55"/>
      <c r="E40" s="55"/>
      <c r="F40" s="55"/>
      <c r="G40" s="55"/>
    </row>
    <row r="41" spans="1:9" ht="16.5" thickBot="1" x14ac:dyDescent="0.3">
      <c r="A41" s="72" t="s">
        <v>9</v>
      </c>
      <c r="B41" s="72"/>
      <c r="C41" s="72"/>
      <c r="D41" s="72"/>
      <c r="E41" s="72"/>
      <c r="F41" s="72"/>
      <c r="G41" s="72"/>
    </row>
    <row r="42" spans="1:9" ht="27.75" customHeight="1" thickBot="1" x14ac:dyDescent="0.3">
      <c r="A42" s="83" t="s">
        <v>8</v>
      </c>
      <c r="B42" s="84"/>
      <c r="C42" s="63">
        <v>30</v>
      </c>
      <c r="D42" s="3"/>
    </row>
    <row r="43" spans="1:9" ht="13.5" thickBot="1" x14ac:dyDescent="0.3">
      <c r="A43" s="2"/>
      <c r="B43" s="2"/>
      <c r="C43" s="3"/>
      <c r="D43" s="3"/>
    </row>
    <row r="44" spans="1:9" x14ac:dyDescent="0.25">
      <c r="A44" s="73" t="s">
        <v>6</v>
      </c>
      <c r="B44" s="85" t="s">
        <v>0</v>
      </c>
      <c r="C44" s="85"/>
      <c r="D44" s="7"/>
    </row>
    <row r="45" spans="1:9" x14ac:dyDescent="0.25">
      <c r="A45" s="74"/>
      <c r="B45" s="56" t="s">
        <v>2</v>
      </c>
      <c r="C45" s="57" t="s">
        <v>3</v>
      </c>
      <c r="D45" s="7"/>
    </row>
    <row r="46" spans="1:9" ht="13.5" thickBot="1" x14ac:dyDescent="0.3">
      <c r="A46" s="58" t="s">
        <v>33</v>
      </c>
      <c r="B46" s="59">
        <v>1</v>
      </c>
      <c r="C46" s="60">
        <v>30</v>
      </c>
      <c r="D46" s="7"/>
    </row>
    <row r="47" spans="1:9" x14ac:dyDescent="0.25">
      <c r="A47" s="4"/>
      <c r="B47" s="5"/>
      <c r="C47" s="6"/>
      <c r="D47" s="7"/>
    </row>
    <row r="48" spans="1:9" ht="15" x14ac:dyDescent="0.25">
      <c r="A48"/>
      <c r="B48"/>
      <c r="C48"/>
      <c r="D48"/>
    </row>
    <row r="49" spans="1:4" ht="16.5" thickBot="1" x14ac:dyDescent="0.3">
      <c r="A49" s="72" t="s">
        <v>10</v>
      </c>
      <c r="B49" s="72"/>
      <c r="C49" s="72"/>
      <c r="D49" s="72"/>
    </row>
    <row r="50" spans="1:4" ht="26.25" customHeight="1" thickBot="1" x14ac:dyDescent="0.3">
      <c r="A50" s="83" t="s">
        <v>28</v>
      </c>
      <c r="B50" s="84"/>
      <c r="C50" s="64">
        <v>0.6</v>
      </c>
      <c r="D50" s="5"/>
    </row>
    <row r="51" spans="1:4" ht="13.5" thickBot="1" x14ac:dyDescent="0.3"/>
    <row r="52" spans="1:4" x14ac:dyDescent="0.25">
      <c r="A52" s="73" t="s">
        <v>6</v>
      </c>
      <c r="B52" s="85" t="s">
        <v>0</v>
      </c>
      <c r="C52" s="85"/>
      <c r="D52" s="7"/>
    </row>
    <row r="53" spans="1:4" x14ac:dyDescent="0.25">
      <c r="A53" s="74"/>
      <c r="B53" s="56" t="s">
        <v>2</v>
      </c>
      <c r="C53" s="57" t="s">
        <v>3</v>
      </c>
      <c r="D53" s="7"/>
    </row>
    <row r="54" spans="1:4" x14ac:dyDescent="0.25">
      <c r="A54" s="12" t="s">
        <v>34</v>
      </c>
      <c r="B54" s="10">
        <v>0.66800000000000004</v>
      </c>
      <c r="C54" s="62">
        <v>0.4</v>
      </c>
      <c r="D54" s="5"/>
    </row>
    <row r="55" spans="1:4" x14ac:dyDescent="0.25">
      <c r="A55" s="61" t="s">
        <v>35</v>
      </c>
      <c r="B55" s="10">
        <v>0.25</v>
      </c>
      <c r="C55" s="62">
        <v>0.15</v>
      </c>
      <c r="D55" s="5"/>
    </row>
  </sheetData>
  <mergeCells count="22">
    <mergeCell ref="A50:B50"/>
    <mergeCell ref="A52:A53"/>
    <mergeCell ref="B52:C52"/>
    <mergeCell ref="A41:G41"/>
    <mergeCell ref="A39:G39"/>
    <mergeCell ref="A42:B42"/>
    <mergeCell ref="A44:A45"/>
    <mergeCell ref="B44:C44"/>
    <mergeCell ref="A49:D49"/>
    <mergeCell ref="A3:G3"/>
    <mergeCell ref="F27:G27"/>
    <mergeCell ref="A7:B7"/>
    <mergeCell ref="A5:G5"/>
    <mergeCell ref="A22:G22"/>
    <mergeCell ref="A27:A28"/>
    <mergeCell ref="B27:C27"/>
    <mergeCell ref="D27:E27"/>
    <mergeCell ref="A10:A11"/>
    <mergeCell ref="B10:C10"/>
    <mergeCell ref="D10:E10"/>
    <mergeCell ref="F10:G10"/>
    <mergeCell ref="A24:B24"/>
  </mergeCells>
  <phoneticPr fontId="7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occupazioni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Maggioli</dc:creator>
  <cp:lastModifiedBy>Anagrafe</cp:lastModifiedBy>
  <cp:lastPrinted>2021-03-22T11:53:34Z</cp:lastPrinted>
  <dcterms:created xsi:type="dcterms:W3CDTF">2020-12-04T11:51:03Z</dcterms:created>
  <dcterms:modified xsi:type="dcterms:W3CDTF">2025-01-07T08:13:44Z</dcterms:modified>
</cp:coreProperties>
</file>